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w\Documents\19 Pinney Insurance\04 Blog posts\So You Want to Be a Direct Marketer\"/>
    </mc:Choice>
  </mc:AlternateContent>
  <bookViews>
    <workbookView xWindow="0" yWindow="0" windowWidth="22560" windowHeight="8640"/>
  </bookViews>
  <sheets>
    <sheet name="How to Use This Spreadsheet" sheetId="2" r:id="rId1"/>
    <sheet name="ROI Calculator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D28" i="1"/>
  <c r="E28" i="1"/>
  <c r="F28" i="1"/>
  <c r="B28" i="1"/>
  <c r="F25" i="1"/>
  <c r="E25" i="1"/>
  <c r="D25" i="1"/>
  <c r="C25" i="1"/>
  <c r="D29" i="1" s="1"/>
  <c r="B25" i="1"/>
  <c r="F24" i="1"/>
  <c r="E24" i="1"/>
  <c r="D24" i="1"/>
  <c r="C24" i="1"/>
  <c r="B24" i="1"/>
  <c r="F22" i="1"/>
  <c r="E22" i="1"/>
  <c r="D22" i="1"/>
  <c r="C22" i="1"/>
  <c r="B22" i="1"/>
  <c r="F20" i="1"/>
  <c r="F27" i="1" s="1"/>
  <c r="F19" i="1"/>
  <c r="E19" i="1"/>
  <c r="E20" i="1" s="1"/>
  <c r="D19" i="1"/>
  <c r="D20" i="1" s="1"/>
  <c r="C19" i="1"/>
  <c r="C20" i="1" s="1"/>
  <c r="C27" i="1" s="1"/>
  <c r="B19" i="1"/>
  <c r="B20" i="1" s="1"/>
  <c r="B11" i="1"/>
  <c r="B10" i="1"/>
  <c r="B8" i="1"/>
  <c r="B5" i="1"/>
  <c r="B6" i="1" s="1"/>
  <c r="B27" i="1" l="1"/>
  <c r="E27" i="1"/>
  <c r="C29" i="1"/>
  <c r="D27" i="1"/>
  <c r="F29" i="1"/>
  <c r="E29" i="1"/>
  <c r="B29" i="1"/>
</calcChain>
</file>

<file path=xl/sharedStrings.xml><?xml version="1.0" encoding="utf-8"?>
<sst xmlns="http://schemas.openxmlformats.org/spreadsheetml/2006/main" count="77" uniqueCount="59">
  <si>
    <t># of Leads</t>
  </si>
  <si>
    <t>Cost Per Lead</t>
  </si>
  <si>
    <t># of Bogus/Bad Leads</t>
  </si>
  <si>
    <t># of Good/Contactable Leads</t>
  </si>
  <si>
    <t>Quality Lead Score (of 10)</t>
  </si>
  <si>
    <t># of Sales Made</t>
  </si>
  <si>
    <t>Cost per acquistion</t>
  </si>
  <si>
    <t>Total Premium Placed</t>
  </si>
  <si>
    <t>Revenue Per Lead Purchased</t>
  </si>
  <si>
    <t>Return on Investment (ROI)</t>
  </si>
  <si>
    <t>Lead Source</t>
  </si>
  <si>
    <t>A</t>
  </si>
  <si>
    <t>B</t>
  </si>
  <si>
    <t>C</t>
  </si>
  <si>
    <t>D</t>
  </si>
  <si>
    <t>E</t>
  </si>
  <si>
    <t>Revenue Ranking</t>
  </si>
  <si>
    <t>ROI Ranking</t>
  </si>
  <si>
    <t>Quality Ranking</t>
  </si>
  <si>
    <t>Quality Lead Score (of 10; 10 is top)</t>
  </si>
  <si>
    <t>Rankings:</t>
  </si>
  <si>
    <t>Enter the number of leads you purchased in cell B2 (ex=50).</t>
  </si>
  <si>
    <t>Enter the cost you paid per lead in cell B3 (ex=$17).</t>
  </si>
  <si>
    <t>Enter the number of sales made out of the total number of leads in cell B7 (ex=11).</t>
  </si>
  <si>
    <t>The spreadsheet will automatically calculate the following:</t>
  </si>
  <si>
    <t>Fill in the following cells in the tab below labeled ROI Calculator.</t>
  </si>
  <si>
    <t>Enter the total premium placed based on the number of sales you made from this batch of leads in cell B9 (ex=$9,243.14).</t>
  </si>
  <si>
    <t>Where your data goes:</t>
  </si>
  <si>
    <t>The number of good/contactable leads out of the total number of leads in cell B5 (ex=38).</t>
  </si>
  <si>
    <t xml:space="preserve">The cost per acquisition of each lead in a dollar value in cell B8 (ex=$77.27). </t>
  </si>
  <si>
    <t>The revenue per lead purchased in a dollar value in cell B10 (ex=$184.86).</t>
  </si>
  <si>
    <t>The return on investment (ROI) per lead in cell B11. Your total ROI is a multiple of the amount you paid per lead (ex=10.87x your lead expense).</t>
  </si>
  <si>
    <t>HOW TO USE THIS SPREADSHEET TO EVALUATE A SINGLE LEAD SOURCE:</t>
  </si>
  <si>
    <t>The table is set up to evaluate 5 leads at a time, labeled A - E. For each lead source, enter the following in the tab below labeled ROI Calculator:</t>
  </si>
  <si>
    <t>Enter the number of leads you purchased from each source, one each in cells B17 - F17 (ex=50, 100, 100, 100, 100).</t>
  </si>
  <si>
    <t>Enter the cost you paid per lead by source in cells B18 - F18 (ex=$17, $21, $40, $30, $12).</t>
  </si>
  <si>
    <t>Enter the number of bogus/bad leads by source in cells B19 - F19 (ex=32, 29, 11, 9, 38).</t>
  </si>
  <si>
    <t>Enter the number of sales made by source in cells B22 - F22 (ex=11, 14, 36, 27, 9).</t>
  </si>
  <si>
    <t>Enter the total premium placed by source in cells B24 - F24 (ex=$9,243.14, $7,548.71, $19,157.04, $17,543.12, $14,589.64).</t>
  </si>
  <si>
    <t>The number of good/contactable leads out of the total number of leads by source in cells B20 - F20 (ex=18, 71, 89, 91, 62).</t>
  </si>
  <si>
    <t>The lead quality score on a scale of 1 (lowest) to 10 (highest) by source based on the number of good leads in cells B21 - F21 (ex=3.60, 7.10, 8.90, 9.10, 6.20).</t>
  </si>
  <si>
    <t>The lead quality score on a scale of 1 (lowest) to 10 (highest) based on the number of good leads in cell B6 (ex=7.60).</t>
  </si>
  <si>
    <t xml:space="preserve">The cost per acquisition of each lead in a dollar value by source in cells B23 - F23 (ex=$77.27, $150, $111.11, $111.11, $133.33). </t>
  </si>
  <si>
    <t>The revenue per lead purchased in a dollar value by source in cells B25 - F25 (ex=$184.86, $75.49, $191.57, $175.43, $145.90).</t>
  </si>
  <si>
    <t>The return on investment (ROI) per lead by source in cells B26 - F26. Your total ROI is a multiple of the amount you paid per lead (ex=10.87x your lead expense).</t>
  </si>
  <si>
    <t>Where to find this data:</t>
  </si>
  <si>
    <t>You will also be able to see the rank of each lead source:</t>
  </si>
  <si>
    <t>For the lead source listed in this column, where does it rank in terms of the lead quality produced? 1 = highest; 5 = lowest</t>
  </si>
  <si>
    <t>For the lead source listed in this column, where does it rank in terms of the revenue produced? 1 = highest; 5 = lowest</t>
  </si>
  <si>
    <t>For the lead source listed in this column, where does it rank in tersm of ROI? 1 = highest; 5 = lowest</t>
  </si>
  <si>
    <t>Enter the number of bogus/bad leads out of the total number of leads in cell B4 (ex=12).</t>
  </si>
  <si>
    <t>HOW TO USE THIS SPREADSHEET TO EVALUATE MULTIPLE LEAD SOURCES &amp; DETERMINE WHICH PERFORMS BEST:</t>
  </si>
  <si>
    <t>Brought to you by:</t>
  </si>
  <si>
    <t>Find more tips, tools, and sales ideas at http://pinneyinsurance.com/blog</t>
  </si>
  <si>
    <t>EVALUATE A SINGLE LEAD SOURCE</t>
  </si>
  <si>
    <t>WHICH LEAD SOURCE PERFORMS BEST?</t>
  </si>
  <si>
    <t xml:space="preserve">   x (times) lead expense</t>
  </si>
  <si>
    <t xml:space="preserve">   Brought to you by:</t>
  </si>
  <si>
    <t xml:space="preserve">   Find more tips, tools, and sales ideas at http://pinneyinsurance.com/blog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</si>
</sst>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i/>
      <sz val="11"/>
      <color theme="3" tint="-0.499984740745262"/>
      <name val="Calibri"/>
      <family val="2"/>
      <scheme val="minor"/>
    </font>
    <font>
      <b/>
      <u/>
      <sz val="11"/>
      <color theme="0"/>
      <name val="Calibri"/>
      <family val="2"/>
    </font>
    <font>
      <b/>
      <sz val="14"/>
      <color theme="0"/>
      <name val="Calibri"/>
      <family val="2"/>
    </font>
    <font>
      <b/>
      <sz val="11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2" fontId="0" fillId="0" borderId="0" xfId="0" applyNumberForma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1" fontId="0" fillId="0" borderId="2" xfId="0" applyNumberFormat="1" applyBorder="1"/>
    <xf numFmtId="44" fontId="0" fillId="0" borderId="3" xfId="1" applyFont="1" applyBorder="1"/>
    <xf numFmtId="1" fontId="0" fillId="0" borderId="3" xfId="0" applyNumberFormat="1" applyBorder="1"/>
    <xf numFmtId="1" fontId="0" fillId="2" borderId="3" xfId="0" applyNumberFormat="1" applyFill="1" applyBorder="1" applyProtection="1"/>
    <xf numFmtId="2" fontId="0" fillId="2" borderId="3" xfId="2" applyNumberFormat="1" applyFont="1" applyFill="1" applyBorder="1" applyProtection="1"/>
    <xf numFmtId="44" fontId="0" fillId="2" borderId="3" xfId="1" applyFont="1" applyFill="1" applyBorder="1"/>
    <xf numFmtId="2" fontId="0" fillId="2" borderId="4" xfId="0" applyNumberFormat="1" applyFill="1" applyBorder="1"/>
    <xf numFmtId="1" fontId="0" fillId="0" borderId="5" xfId="0" applyNumberFormat="1" applyBorder="1"/>
    <xf numFmtId="1" fontId="0" fillId="0" borderId="6" xfId="0" applyNumberFormat="1" applyBorder="1"/>
    <xf numFmtId="1" fontId="0" fillId="0" borderId="7" xfId="0" applyNumberFormat="1" applyBorder="1"/>
    <xf numFmtId="44" fontId="0" fillId="0" borderId="8" xfId="1" applyFont="1" applyBorder="1"/>
    <xf numFmtId="44" fontId="0" fillId="0" borderId="0" xfId="1" applyFont="1" applyBorder="1"/>
    <xf numFmtId="44" fontId="0" fillId="0" borderId="9" xfId="1" applyFont="1" applyBorder="1"/>
    <xf numFmtId="1" fontId="0" fillId="0" borderId="8" xfId="0" applyNumberFormat="1" applyBorder="1"/>
    <xf numFmtId="1" fontId="0" fillId="0" borderId="0" xfId="0" applyNumberFormat="1" applyBorder="1"/>
    <xf numFmtId="1" fontId="0" fillId="0" borderId="9" xfId="0" applyNumberFormat="1" applyBorder="1"/>
    <xf numFmtId="1" fontId="0" fillId="2" borderId="8" xfId="0" applyNumberFormat="1" applyFill="1" applyBorder="1" applyProtection="1"/>
    <xf numFmtId="1" fontId="0" fillId="2" borderId="0" xfId="0" applyNumberFormat="1" applyFill="1" applyBorder="1" applyProtection="1"/>
    <xf numFmtId="1" fontId="0" fillId="2" borderId="9" xfId="0" applyNumberFormat="1" applyFill="1" applyBorder="1" applyProtection="1"/>
    <xf numFmtId="2" fontId="0" fillId="2" borderId="8" xfId="2" applyNumberFormat="1" applyFont="1" applyFill="1" applyBorder="1" applyProtection="1"/>
    <xf numFmtId="2" fontId="0" fillId="2" borderId="0" xfId="2" applyNumberFormat="1" applyFont="1" applyFill="1" applyBorder="1" applyProtection="1"/>
    <xf numFmtId="2" fontId="0" fillId="2" borderId="9" xfId="2" applyNumberFormat="1" applyFont="1" applyFill="1" applyBorder="1" applyProtection="1"/>
    <xf numFmtId="44" fontId="0" fillId="2" borderId="8" xfId="1" applyFont="1" applyFill="1" applyBorder="1"/>
    <xf numFmtId="44" fontId="0" fillId="2" borderId="0" xfId="1" applyFont="1" applyFill="1" applyBorder="1"/>
    <xf numFmtId="44" fontId="0" fillId="2" borderId="9" xfId="1" applyFont="1" applyFill="1" applyBorder="1"/>
    <xf numFmtId="2" fontId="0" fillId="2" borderId="10" xfId="0" applyNumberFormat="1" applyFill="1" applyBorder="1"/>
    <xf numFmtId="2" fontId="0" fillId="2" borderId="11" xfId="0" applyNumberFormat="1" applyFill="1" applyBorder="1"/>
    <xf numFmtId="2" fontId="0" fillId="2" borderId="12" xfId="0" applyNumberFormat="1" applyFill="1" applyBorder="1"/>
    <xf numFmtId="1" fontId="0" fillId="2" borderId="5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3" fillId="7" borderId="1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3" fillId="7" borderId="0" xfId="0" applyFont="1" applyFill="1" applyAlignment="1">
      <alignment horizontal="left"/>
    </xf>
    <xf numFmtId="0" fontId="14" fillId="7" borderId="0" xfId="0" applyFont="1" applyFill="1" applyAlignment="1">
      <alignment horizontal="left"/>
    </xf>
    <xf numFmtId="0" fontId="3" fillId="3" borderId="0" xfId="0" applyFont="1" applyFill="1"/>
    <xf numFmtId="0" fontId="6" fillId="3" borderId="0" xfId="0" applyFont="1" applyFill="1" applyAlignment="1">
      <alignment horizontal="left" indent="2"/>
    </xf>
    <xf numFmtId="0" fontId="3" fillId="3" borderId="0" xfId="0" applyFont="1" applyFill="1" applyAlignment="1">
      <alignment horizontal="left"/>
    </xf>
    <xf numFmtId="0" fontId="13" fillId="7" borderId="0" xfId="0" applyFont="1" applyFill="1" applyAlignment="1">
      <alignment horizontal="left"/>
    </xf>
    <xf numFmtId="0" fontId="12" fillId="7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2" fillId="3" borderId="0" xfId="0" applyFont="1" applyFill="1"/>
    <xf numFmtId="0" fontId="2" fillId="3" borderId="0" xfId="0" applyFont="1" applyFill="1" applyAlignment="1">
      <alignment wrapText="1"/>
    </xf>
    <xf numFmtId="0" fontId="0" fillId="7" borderId="0" xfId="0" applyFill="1"/>
    <xf numFmtId="0" fontId="8" fillId="7" borderId="0" xfId="0" applyFont="1" applyFill="1" applyAlignment="1">
      <alignment horizontal="left" wrapText="1"/>
    </xf>
    <xf numFmtId="0" fontId="9" fillId="4" borderId="0" xfId="0" applyFont="1" applyFill="1" applyAlignment="1">
      <alignment wrapText="1"/>
    </xf>
    <xf numFmtId="0" fontId="9" fillId="4" borderId="0" xfId="0" applyFont="1" applyFill="1" applyAlignment="1">
      <alignment horizontal="center" wrapText="1"/>
    </xf>
    <xf numFmtId="0" fontId="9" fillId="4" borderId="0" xfId="0" applyFont="1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pn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461543</xdr:colOff>
      <xdr:row>3</xdr:row>
      <xdr:rowOff>28575</xdr:rowOff>
    </xdr:from>
    <xdr:to>
      <xdr:col>11</xdr:col>
      <xdr:colOff>336177</xdr:colOff>
      <xdr:row>11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A2BD547-E9E6-46A5-BD93-6C5141A87D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1655" b="-1"/>
        <a:stretch/>
      </xdr:blipFill>
      <xdr:spPr>
        <a:xfrm>
          <a:off x="4995443" y="981075"/>
          <a:ext cx="5361034" cy="22860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2</xdr:col>
      <xdr:colOff>495301</xdr:colOff>
      <xdr:row>15</xdr:row>
      <xdr:rowOff>57150</xdr:rowOff>
    </xdr:from>
    <xdr:to>
      <xdr:col>11</xdr:col>
      <xdr:colOff>392379</xdr:colOff>
      <xdr:row>23</xdr:row>
      <xdr:rowOff>57150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7BF220A-7016-4541-AE90-FEBF300968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1898"/>
        <a:stretch/>
      </xdr:blipFill>
      <xdr:spPr>
        <a:xfrm>
          <a:off x="5029201" y="4381500"/>
          <a:ext cx="5383478" cy="22860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2</xdr:col>
      <xdr:colOff>38100</xdr:colOff>
      <xdr:row>28</xdr:row>
      <xdr:rowOff>19050</xdr:rowOff>
    </xdr:from>
    <xdr:to>
      <xdr:col>11</xdr:col>
      <xdr:colOff>470210</xdr:colOff>
      <xdr:row>40</xdr:row>
      <xdr:rowOff>95250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5A77E67-8498-4570-ABA1-549FC6C97D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122"/>
        <a:stretch/>
      </xdr:blipFill>
      <xdr:spPr>
        <a:xfrm>
          <a:off x="4410075" y="8486775"/>
          <a:ext cx="5918510" cy="33147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2</xdr:col>
      <xdr:colOff>47625</xdr:colOff>
      <xdr:row>44</xdr:row>
      <xdr:rowOff>38099</xdr:rowOff>
    </xdr:from>
    <xdr:to>
      <xdr:col>11</xdr:col>
      <xdr:colOff>600075</xdr:colOff>
      <xdr:row>54</xdr:row>
      <xdr:rowOff>178852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E8A4F92-04F1-4A9A-B56D-2B9D29551F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195"/>
        <a:stretch/>
      </xdr:blipFill>
      <xdr:spPr>
        <a:xfrm>
          <a:off x="4581525" y="12506324"/>
          <a:ext cx="6038850" cy="3379253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2</xdr:col>
      <xdr:colOff>0</xdr:colOff>
      <xdr:row>58</xdr:row>
      <xdr:rowOff>28577</xdr:rowOff>
    </xdr:from>
    <xdr:to>
      <xdr:col>11</xdr:col>
      <xdr:colOff>569741</xdr:colOff>
      <xdr:row>60</xdr:row>
      <xdr:rowOff>342901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867A2480-3F33-428F-BF75-23F244A41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5825" y="15992477"/>
          <a:ext cx="6056141" cy="885824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28575</xdr:colOff>
      <xdr:row>66</xdr:row>
      <xdr:rowOff>38100</xdr:rowOff>
    </xdr:from>
    <xdr:to>
      <xdr:col>1</xdr:col>
      <xdr:colOff>3352800</xdr:colOff>
      <xdr:row>70</xdr:row>
      <xdr:rowOff>174539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38FE4B0E-D7BD-4E1E-9104-C72B4E079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8097500"/>
          <a:ext cx="3324225" cy="8984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32</xdr:row>
      <xdr:rowOff>0</xdr:rowOff>
    </xdr:from>
    <xdr:to>
      <xdr:col>2</xdr:col>
      <xdr:colOff>571500</xdr:colOff>
      <xdr:row>36</xdr:row>
      <xdr:rowOff>187925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C886F3-0EA0-45B4-80FE-2FFC13C4B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191250"/>
          <a:ext cx="3514725" cy="949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workbookViewId="0">
      <selection sqref="A1:L1"/>
    </sheetView>
  </sheetViews>
  <sheetFormatPr defaultRowHeight="15" x14ac:dyDescent="0.25"/>
  <cols>
    <col min="1" max="1" width="4.28515625" customWidth="1"/>
    <col min="2" max="2" width="66.140625" style="51" customWidth="1"/>
  </cols>
  <sheetData>
    <row r="1" spans="1:12" s="68" customFormat="1" ht="24.75" customHeight="1" x14ac:dyDescent="0.3">
      <c r="A1" s="69" t="s">
        <v>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20.25" customHeight="1" x14ac:dyDescent="0.25">
      <c r="A2" s="70" t="s">
        <v>25</v>
      </c>
      <c r="B2" s="70"/>
      <c r="C2" s="71" t="s">
        <v>27</v>
      </c>
      <c r="D2" s="71"/>
      <c r="E2" s="71"/>
      <c r="F2" s="71"/>
      <c r="G2" s="71"/>
      <c r="H2" s="71"/>
      <c r="I2" s="71"/>
      <c r="J2" s="71"/>
      <c r="K2" s="71"/>
      <c r="L2" s="71"/>
    </row>
    <row r="4" spans="1:12" ht="21" customHeight="1" x14ac:dyDescent="0.25">
      <c r="A4" s="53">
        <v>1</v>
      </c>
      <c r="B4" s="51" t="s">
        <v>21</v>
      </c>
    </row>
    <row r="5" spans="1:12" x14ac:dyDescent="0.25">
      <c r="A5" s="53"/>
    </row>
    <row r="6" spans="1:12" ht="22.5" customHeight="1" x14ac:dyDescent="0.25">
      <c r="A6" s="53">
        <v>2</v>
      </c>
      <c r="B6" s="51" t="s">
        <v>22</v>
      </c>
    </row>
    <row r="7" spans="1:12" x14ac:dyDescent="0.25">
      <c r="A7" s="53"/>
    </row>
    <row r="8" spans="1:12" ht="36" customHeight="1" x14ac:dyDescent="0.25">
      <c r="A8" s="53">
        <v>3</v>
      </c>
      <c r="B8" s="51" t="s">
        <v>50</v>
      </c>
    </row>
    <row r="9" spans="1:12" x14ac:dyDescent="0.25">
      <c r="A9" s="53"/>
    </row>
    <row r="10" spans="1:12" ht="30" x14ac:dyDescent="0.25">
      <c r="A10" s="53">
        <v>4</v>
      </c>
      <c r="B10" s="51" t="s">
        <v>23</v>
      </c>
    </row>
    <row r="11" spans="1:12" x14ac:dyDescent="0.25">
      <c r="A11" s="53"/>
    </row>
    <row r="12" spans="1:12" ht="36" customHeight="1" x14ac:dyDescent="0.25">
      <c r="A12" s="53">
        <v>5</v>
      </c>
      <c r="B12" s="51" t="s">
        <v>26</v>
      </c>
    </row>
    <row r="13" spans="1:12" x14ac:dyDescent="0.25">
      <c r="A13" s="52"/>
    </row>
    <row r="14" spans="1:12" x14ac:dyDescent="0.25">
      <c r="A14" s="70" t="s">
        <v>24</v>
      </c>
      <c r="B14" s="70"/>
      <c r="C14" s="72" t="s">
        <v>45</v>
      </c>
      <c r="D14" s="72"/>
      <c r="E14" s="72"/>
      <c r="F14" s="72"/>
      <c r="G14" s="72"/>
      <c r="H14" s="72"/>
      <c r="I14" s="72"/>
      <c r="J14" s="72"/>
      <c r="K14" s="72"/>
      <c r="L14" s="72"/>
    </row>
    <row r="16" spans="1:12" ht="30" x14ac:dyDescent="0.25">
      <c r="A16" s="53">
        <v>6</v>
      </c>
      <c r="B16" s="51" t="s">
        <v>28</v>
      </c>
    </row>
    <row r="17" spans="1:12" x14ac:dyDescent="0.25">
      <c r="A17" s="53"/>
    </row>
    <row r="18" spans="1:12" ht="30" x14ac:dyDescent="0.25">
      <c r="A18" s="53">
        <v>7</v>
      </c>
      <c r="B18" s="51" t="s">
        <v>41</v>
      </c>
    </row>
    <row r="19" spans="1:12" x14ac:dyDescent="0.25">
      <c r="A19" s="53"/>
    </row>
    <row r="20" spans="1:12" ht="30" x14ac:dyDescent="0.25">
      <c r="A20" s="53">
        <v>8</v>
      </c>
      <c r="B20" s="51" t="s">
        <v>29</v>
      </c>
    </row>
    <row r="21" spans="1:12" x14ac:dyDescent="0.25">
      <c r="A21" s="53"/>
    </row>
    <row r="22" spans="1:12" ht="30" x14ac:dyDescent="0.25">
      <c r="A22" s="53">
        <v>9</v>
      </c>
      <c r="B22" s="51" t="s">
        <v>30</v>
      </c>
    </row>
    <row r="23" spans="1:12" x14ac:dyDescent="0.25">
      <c r="A23" s="53"/>
    </row>
    <row r="24" spans="1:12" ht="45" x14ac:dyDescent="0.25">
      <c r="A24" s="53">
        <v>10</v>
      </c>
      <c r="B24" s="51" t="s">
        <v>31</v>
      </c>
    </row>
    <row r="26" spans="1:12" s="68" customFormat="1" ht="21.75" customHeight="1" x14ac:dyDescent="0.3">
      <c r="A26" s="69" t="s">
        <v>51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1:12" ht="39.75" customHeight="1" x14ac:dyDescent="0.25">
      <c r="A27" s="70" t="s">
        <v>33</v>
      </c>
      <c r="B27" s="70"/>
      <c r="C27" s="71" t="s">
        <v>27</v>
      </c>
      <c r="D27" s="71"/>
      <c r="E27" s="71"/>
      <c r="F27" s="71"/>
      <c r="G27" s="71"/>
      <c r="H27" s="71"/>
      <c r="I27" s="71"/>
      <c r="J27" s="71"/>
      <c r="K27" s="71"/>
      <c r="L27" s="71"/>
    </row>
    <row r="29" spans="1:12" ht="30" x14ac:dyDescent="0.25">
      <c r="A29" s="53">
        <v>1</v>
      </c>
      <c r="B29" s="51" t="s">
        <v>34</v>
      </c>
    </row>
    <row r="30" spans="1:12" x14ac:dyDescent="0.25">
      <c r="A30" s="53"/>
    </row>
    <row r="31" spans="1:12" ht="30" x14ac:dyDescent="0.25">
      <c r="A31" s="53">
        <v>2</v>
      </c>
      <c r="B31" s="51" t="s">
        <v>35</v>
      </c>
    </row>
    <row r="32" spans="1:12" x14ac:dyDescent="0.25">
      <c r="A32" s="53"/>
    </row>
    <row r="33" spans="1:12" ht="30" x14ac:dyDescent="0.25">
      <c r="A33" s="53">
        <v>3</v>
      </c>
      <c r="B33" s="51" t="s">
        <v>36</v>
      </c>
    </row>
    <row r="34" spans="1:12" x14ac:dyDescent="0.25">
      <c r="A34" s="53"/>
    </row>
    <row r="35" spans="1:12" ht="30" x14ac:dyDescent="0.25">
      <c r="A35" s="53">
        <v>4</v>
      </c>
      <c r="B35" s="51" t="s">
        <v>37</v>
      </c>
    </row>
    <row r="36" spans="1:12" x14ac:dyDescent="0.25">
      <c r="A36" s="53"/>
    </row>
    <row r="37" spans="1:12" ht="30" x14ac:dyDescent="0.25">
      <c r="A37" s="53">
        <v>5</v>
      </c>
      <c r="B37" s="51" t="s">
        <v>38</v>
      </c>
    </row>
    <row r="43" spans="1:12" x14ac:dyDescent="0.25">
      <c r="A43" s="70" t="s">
        <v>24</v>
      </c>
      <c r="B43" s="70"/>
      <c r="C43" s="72" t="s">
        <v>45</v>
      </c>
      <c r="D43" s="72"/>
      <c r="E43" s="72"/>
      <c r="F43" s="72"/>
      <c r="G43" s="72"/>
      <c r="H43" s="72"/>
      <c r="I43" s="72"/>
      <c r="J43" s="72"/>
      <c r="K43" s="72"/>
      <c r="L43" s="72"/>
    </row>
    <row r="45" spans="1:12" ht="30" x14ac:dyDescent="0.25">
      <c r="A45" s="53">
        <v>6</v>
      </c>
      <c r="B45" s="51" t="s">
        <v>39</v>
      </c>
    </row>
    <row r="46" spans="1:12" x14ac:dyDescent="0.25">
      <c r="A46" s="53"/>
    </row>
    <row r="47" spans="1:12" ht="45" x14ac:dyDescent="0.25">
      <c r="A47" s="53">
        <v>7</v>
      </c>
      <c r="B47" s="51" t="s">
        <v>40</v>
      </c>
    </row>
    <row r="48" spans="1:12" x14ac:dyDescent="0.25">
      <c r="A48" s="53"/>
    </row>
    <row r="49" spans="1:12" ht="30" x14ac:dyDescent="0.25">
      <c r="A49" s="53">
        <v>8</v>
      </c>
      <c r="B49" s="51" t="s">
        <v>42</v>
      </c>
    </row>
    <row r="50" spans="1:12" x14ac:dyDescent="0.25">
      <c r="A50" s="53"/>
    </row>
    <row r="51" spans="1:12" ht="30" x14ac:dyDescent="0.25">
      <c r="A51" s="53">
        <v>9</v>
      </c>
      <c r="B51" s="51" t="s">
        <v>43</v>
      </c>
    </row>
    <row r="52" spans="1:12" x14ac:dyDescent="0.25">
      <c r="A52" s="53"/>
    </row>
    <row r="53" spans="1:12" ht="45" x14ac:dyDescent="0.25">
      <c r="A53" s="53">
        <v>10</v>
      </c>
      <c r="B53" s="51" t="s">
        <v>44</v>
      </c>
    </row>
    <row r="57" spans="1:12" x14ac:dyDescent="0.25">
      <c r="A57" s="70" t="s">
        <v>46</v>
      </c>
      <c r="B57" s="70"/>
      <c r="C57" s="72" t="s">
        <v>45</v>
      </c>
      <c r="D57" s="72"/>
      <c r="E57" s="72"/>
      <c r="F57" s="72"/>
      <c r="G57" s="72"/>
      <c r="H57" s="72"/>
      <c r="I57" s="72"/>
      <c r="J57" s="72"/>
      <c r="K57" s="72"/>
      <c r="L57" s="72"/>
    </row>
    <row r="59" spans="1:12" ht="30" x14ac:dyDescent="0.25">
      <c r="A59" s="53">
        <v>11</v>
      </c>
      <c r="B59" s="51" t="s">
        <v>47</v>
      </c>
    </row>
    <row r="60" spans="1:12" x14ac:dyDescent="0.25">
      <c r="A60" s="53"/>
    </row>
    <row r="61" spans="1:12" ht="30" x14ac:dyDescent="0.25">
      <c r="A61" s="53">
        <v>12</v>
      </c>
      <c r="B61" s="51" t="s">
        <v>48</v>
      </c>
    </row>
    <row r="62" spans="1:12" x14ac:dyDescent="0.25">
      <c r="A62" s="53"/>
    </row>
    <row r="63" spans="1:12" ht="30" x14ac:dyDescent="0.25">
      <c r="A63" s="53">
        <v>13</v>
      </c>
      <c r="B63" s="51" t="s">
        <v>49</v>
      </c>
    </row>
    <row r="66" spans="2:2" x14ac:dyDescent="0.25">
      <c r="B66" s="57" t="s">
        <v>52</v>
      </c>
    </row>
    <row r="72" spans="2:2" ht="20.25" customHeight="1" x14ac:dyDescent="0.25">
      <c r="B72" s="56" t="s">
        <v>53</v>
      </c>
    </row>
    <row r="73" spans="2:2" ht="16.5" customHeight="1" x14ac:dyDescent="0.25"/>
  </sheetData>
  <mergeCells count="12">
    <mergeCell ref="C2:L2"/>
    <mergeCell ref="C14:L14"/>
    <mergeCell ref="A57:B57"/>
    <mergeCell ref="C57:L57"/>
    <mergeCell ref="A27:B27"/>
    <mergeCell ref="A26:L26"/>
    <mergeCell ref="C27:L27"/>
    <mergeCell ref="A43:B43"/>
    <mergeCell ref="C43:L43"/>
    <mergeCell ref="A2:B2"/>
    <mergeCell ref="A14:B14"/>
    <mergeCell ref="A1:L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3" workbookViewId="0">
      <selection activeCell="C42" sqref="C42"/>
    </sheetView>
  </sheetViews>
  <sheetFormatPr defaultRowHeight="15" x14ac:dyDescent="0.25"/>
  <cols>
    <col min="1" max="1" width="32.42578125" bestFit="1" customWidth="1"/>
    <col min="2" max="2" width="13.140625" customWidth="1"/>
    <col min="3" max="3" width="10.5703125" bestFit="1" customWidth="1"/>
    <col min="4" max="6" width="11.5703125" bestFit="1" customWidth="1"/>
  </cols>
  <sheetData>
    <row r="1" spans="1:6" ht="18.75" x14ac:dyDescent="0.3">
      <c r="A1" s="63" t="s">
        <v>54</v>
      </c>
      <c r="B1" s="64"/>
      <c r="C1" s="65"/>
      <c r="D1" s="65"/>
      <c r="E1" s="65"/>
      <c r="F1" s="65"/>
    </row>
    <row r="2" spans="1:6" x14ac:dyDescent="0.25">
      <c r="A2" s="60" t="s">
        <v>0</v>
      </c>
      <c r="B2" s="4">
        <v>50</v>
      </c>
    </row>
    <row r="3" spans="1:6" x14ac:dyDescent="0.25">
      <c r="A3" s="60" t="s">
        <v>1</v>
      </c>
      <c r="B3" s="5">
        <v>17</v>
      </c>
    </row>
    <row r="4" spans="1:6" x14ac:dyDescent="0.25">
      <c r="A4" s="61" t="s">
        <v>2</v>
      </c>
      <c r="B4" s="6">
        <v>12</v>
      </c>
    </row>
    <row r="5" spans="1:6" x14ac:dyDescent="0.25">
      <c r="A5" s="61" t="s">
        <v>3</v>
      </c>
      <c r="B5" s="7">
        <f>SUM(B2-B4)</f>
        <v>38</v>
      </c>
    </row>
    <row r="6" spans="1:6" x14ac:dyDescent="0.25">
      <c r="A6" s="60" t="s">
        <v>19</v>
      </c>
      <c r="B6" s="8">
        <f>SUM(B5/B2)/0.1</f>
        <v>7.6</v>
      </c>
    </row>
    <row r="7" spans="1:6" x14ac:dyDescent="0.25">
      <c r="A7" s="61" t="s">
        <v>5</v>
      </c>
      <c r="B7" s="6">
        <v>11</v>
      </c>
    </row>
    <row r="8" spans="1:6" x14ac:dyDescent="0.25">
      <c r="A8" s="60" t="s">
        <v>6</v>
      </c>
      <c r="B8" s="9">
        <f>SUM(B3*B2)/B7</f>
        <v>77.272727272727266</v>
      </c>
    </row>
    <row r="9" spans="1:6" x14ac:dyDescent="0.25">
      <c r="A9" s="61" t="s">
        <v>7</v>
      </c>
      <c r="B9" s="5">
        <v>9243.14</v>
      </c>
    </row>
    <row r="10" spans="1:6" x14ac:dyDescent="0.25">
      <c r="A10" s="60" t="s">
        <v>8</v>
      </c>
      <c r="B10" s="9">
        <f>SUM(B9/B2)</f>
        <v>184.86279999999999</v>
      </c>
    </row>
    <row r="11" spans="1:6" x14ac:dyDescent="0.25">
      <c r="A11" s="62" t="s">
        <v>9</v>
      </c>
      <c r="B11" s="10">
        <f>SUM(B9)/(B2*B3)</f>
        <v>10.874282352941176</v>
      </c>
      <c r="C11" s="44" t="s">
        <v>56</v>
      </c>
      <c r="D11" s="3"/>
      <c r="E11" s="3"/>
      <c r="F11" s="3"/>
    </row>
    <row r="12" spans="1:6" x14ac:dyDescent="0.25">
      <c r="B12" s="1"/>
    </row>
    <row r="13" spans="1:6" x14ac:dyDescent="0.25">
      <c r="B13" s="1"/>
    </row>
    <row r="14" spans="1:6" ht="18.75" x14ac:dyDescent="0.3">
      <c r="A14" s="58" t="s">
        <v>55</v>
      </c>
      <c r="B14" s="59"/>
      <c r="C14" s="59"/>
      <c r="D14" s="59"/>
      <c r="E14" s="59"/>
      <c r="F14" s="59"/>
    </row>
    <row r="15" spans="1:6" x14ac:dyDescent="0.25">
      <c r="A15" s="62" t="s">
        <v>10</v>
      </c>
      <c r="B15" s="45" t="s">
        <v>11</v>
      </c>
      <c r="C15" s="46" t="s">
        <v>12</v>
      </c>
      <c r="D15" s="47" t="s">
        <v>13</v>
      </c>
      <c r="E15" s="48" t="s">
        <v>14</v>
      </c>
      <c r="F15" s="49" t="s">
        <v>15</v>
      </c>
    </row>
    <row r="16" spans="1:6" x14ac:dyDescent="0.25">
      <c r="A16" s="60" t="s">
        <v>0</v>
      </c>
      <c r="B16" s="11">
        <v>50</v>
      </c>
      <c r="C16" s="4">
        <v>100</v>
      </c>
      <c r="D16" s="12">
        <v>100</v>
      </c>
      <c r="E16" s="4">
        <v>100</v>
      </c>
      <c r="F16" s="13">
        <v>100</v>
      </c>
    </row>
    <row r="17" spans="1:10" x14ac:dyDescent="0.25">
      <c r="A17" s="60" t="s">
        <v>1</v>
      </c>
      <c r="B17" s="14">
        <v>17</v>
      </c>
      <c r="C17" s="5">
        <v>21</v>
      </c>
      <c r="D17" s="15">
        <v>40</v>
      </c>
      <c r="E17" s="5">
        <v>30</v>
      </c>
      <c r="F17" s="16">
        <v>12</v>
      </c>
    </row>
    <row r="18" spans="1:10" x14ac:dyDescent="0.25">
      <c r="A18" s="61" t="s">
        <v>2</v>
      </c>
      <c r="B18" s="17">
        <v>32</v>
      </c>
      <c r="C18" s="6">
        <v>29</v>
      </c>
      <c r="D18" s="18">
        <v>11</v>
      </c>
      <c r="E18" s="6">
        <v>9</v>
      </c>
      <c r="F18" s="19">
        <v>38</v>
      </c>
    </row>
    <row r="19" spans="1:10" x14ac:dyDescent="0.25">
      <c r="A19" s="61" t="s">
        <v>3</v>
      </c>
      <c r="B19" s="20">
        <f>SUM(B16-B18)</f>
        <v>18</v>
      </c>
      <c r="C19" s="7">
        <f t="shared" ref="C19:F19" si="0">SUM(C16-C18)</f>
        <v>71</v>
      </c>
      <c r="D19" s="21">
        <f t="shared" si="0"/>
        <v>89</v>
      </c>
      <c r="E19" s="7">
        <f t="shared" si="0"/>
        <v>91</v>
      </c>
      <c r="F19" s="22">
        <f t="shared" si="0"/>
        <v>62</v>
      </c>
    </row>
    <row r="20" spans="1:10" x14ac:dyDescent="0.25">
      <c r="A20" s="60" t="s">
        <v>4</v>
      </c>
      <c r="B20" s="23">
        <f>SUM(B19/B16)/0.1</f>
        <v>3.5999999999999996</v>
      </c>
      <c r="C20" s="8">
        <f t="shared" ref="C20:F20" si="1">SUM(C19/C16)/0.1</f>
        <v>7.1</v>
      </c>
      <c r="D20" s="24">
        <f t="shared" si="1"/>
        <v>8.9</v>
      </c>
      <c r="E20" s="8">
        <f t="shared" si="1"/>
        <v>9.1</v>
      </c>
      <c r="F20" s="25">
        <f t="shared" si="1"/>
        <v>6.1999999999999993</v>
      </c>
    </row>
    <row r="21" spans="1:10" x14ac:dyDescent="0.25">
      <c r="A21" s="61" t="s">
        <v>5</v>
      </c>
      <c r="B21" s="17">
        <v>11</v>
      </c>
      <c r="C21" s="6">
        <v>14</v>
      </c>
      <c r="D21" s="18">
        <v>36</v>
      </c>
      <c r="E21" s="6">
        <v>27</v>
      </c>
      <c r="F21" s="19">
        <v>9</v>
      </c>
    </row>
    <row r="22" spans="1:10" x14ac:dyDescent="0.25">
      <c r="A22" s="60" t="s">
        <v>6</v>
      </c>
      <c r="B22" s="26">
        <f>SUM(B17*B16)/B21</f>
        <v>77.272727272727266</v>
      </c>
      <c r="C22" s="9">
        <f t="shared" ref="C22:F22" si="2">SUM(C17*C16)/C21</f>
        <v>150</v>
      </c>
      <c r="D22" s="27">
        <f t="shared" si="2"/>
        <v>111.11111111111111</v>
      </c>
      <c r="E22" s="9">
        <f t="shared" si="2"/>
        <v>111.11111111111111</v>
      </c>
      <c r="F22" s="28">
        <f t="shared" si="2"/>
        <v>133.33333333333334</v>
      </c>
    </row>
    <row r="23" spans="1:10" x14ac:dyDescent="0.25">
      <c r="A23" s="61" t="s">
        <v>7</v>
      </c>
      <c r="B23" s="14">
        <v>9243.14</v>
      </c>
      <c r="C23" s="5">
        <v>7548.71</v>
      </c>
      <c r="D23" s="15">
        <v>19157.04</v>
      </c>
      <c r="E23" s="5">
        <v>17543.12</v>
      </c>
      <c r="F23" s="16">
        <v>14589.64</v>
      </c>
    </row>
    <row r="24" spans="1:10" x14ac:dyDescent="0.25">
      <c r="A24" s="60" t="s">
        <v>8</v>
      </c>
      <c r="B24" s="26">
        <f>SUM(B23/B16)</f>
        <v>184.86279999999999</v>
      </c>
      <c r="C24" s="9">
        <f t="shared" ref="C24:E24" si="3">SUM(C23/C16)</f>
        <v>75.487099999999998</v>
      </c>
      <c r="D24" s="27">
        <f t="shared" si="3"/>
        <v>191.57040000000001</v>
      </c>
      <c r="E24" s="9">
        <f t="shared" si="3"/>
        <v>175.43119999999999</v>
      </c>
      <c r="F24" s="28">
        <f>SUM(F23/F16)</f>
        <v>145.8964</v>
      </c>
    </row>
    <row r="25" spans="1:10" x14ac:dyDescent="0.25">
      <c r="A25" s="62" t="s">
        <v>9</v>
      </c>
      <c r="B25" s="29">
        <f>SUM(B23)/(B16*B17)</f>
        <v>10.874282352941176</v>
      </c>
      <c r="C25" s="10">
        <f t="shared" ref="C25:E25" si="4">SUM(C23)/(C16*C17)</f>
        <v>3.5946238095238097</v>
      </c>
      <c r="D25" s="30">
        <f t="shared" si="4"/>
        <v>4.7892600000000005</v>
      </c>
      <c r="E25" s="10">
        <f t="shared" si="4"/>
        <v>5.8477066666666664</v>
      </c>
      <c r="F25" s="31">
        <f>SUM(F23)/(F16*F17)</f>
        <v>12.158033333333332</v>
      </c>
      <c r="G25" s="44" t="s">
        <v>56</v>
      </c>
      <c r="H25" s="3"/>
      <c r="I25" s="3"/>
      <c r="J25" s="3"/>
    </row>
    <row r="26" spans="1:10" x14ac:dyDescent="0.25">
      <c r="A26" s="68"/>
      <c r="B26" s="50" t="s">
        <v>20</v>
      </c>
      <c r="C26" s="50" t="s">
        <v>20</v>
      </c>
      <c r="D26" s="50" t="s">
        <v>20</v>
      </c>
      <c r="E26" s="50" t="s">
        <v>20</v>
      </c>
      <c r="F26" s="50" t="s">
        <v>20</v>
      </c>
    </row>
    <row r="27" spans="1:10" x14ac:dyDescent="0.25">
      <c r="A27" s="66" t="s">
        <v>18</v>
      </c>
      <c r="B27" s="32">
        <f>(_xlfn.RANK.EQ(B20,$B$20:$F$20,0))</f>
        <v>5</v>
      </c>
      <c r="C27" s="33">
        <f t="shared" ref="C27:F27" si="5">(_xlfn.RANK.EQ(C20,$B$20:$F$20,0))</f>
        <v>3</v>
      </c>
      <c r="D27" s="34">
        <f t="shared" si="5"/>
        <v>2</v>
      </c>
      <c r="E27" s="33">
        <f t="shared" si="5"/>
        <v>1</v>
      </c>
      <c r="F27" s="35">
        <f t="shared" si="5"/>
        <v>4</v>
      </c>
    </row>
    <row r="28" spans="1:10" x14ac:dyDescent="0.25">
      <c r="A28" s="66" t="s">
        <v>16</v>
      </c>
      <c r="B28" s="36">
        <f>(_xlfn.RANK.EQ(B23,$B$23:$F$23,0))</f>
        <v>4</v>
      </c>
      <c r="C28" s="37">
        <f t="shared" ref="C28:F28" si="6">(_xlfn.RANK.EQ(C23,$B$23:$F$23,0))</f>
        <v>5</v>
      </c>
      <c r="D28" s="38">
        <f t="shared" si="6"/>
        <v>1</v>
      </c>
      <c r="E28" s="37">
        <f t="shared" si="6"/>
        <v>2</v>
      </c>
      <c r="F28" s="39">
        <f t="shared" si="6"/>
        <v>3</v>
      </c>
    </row>
    <row r="29" spans="1:10" x14ac:dyDescent="0.25">
      <c r="A29" s="67" t="s">
        <v>17</v>
      </c>
      <c r="B29" s="40">
        <f>(_xlfn.RANK.EQ(B25,$B$25:$F$25,0))</f>
        <v>2</v>
      </c>
      <c r="C29" s="41">
        <f t="shared" ref="C29:F29" si="7">(_xlfn.RANK.EQ(C25,$B$25:$F$25,0))</f>
        <v>5</v>
      </c>
      <c r="D29" s="42">
        <f t="shared" si="7"/>
        <v>4</v>
      </c>
      <c r="E29" s="41">
        <f t="shared" si="7"/>
        <v>3</v>
      </c>
      <c r="F29" s="43">
        <f t="shared" si="7"/>
        <v>1</v>
      </c>
    </row>
    <row r="30" spans="1:10" x14ac:dyDescent="0.25">
      <c r="A30" s="2"/>
      <c r="B30" s="2"/>
      <c r="C30" s="2"/>
      <c r="D30" s="2"/>
      <c r="E30" s="2"/>
      <c r="F30" s="2"/>
    </row>
    <row r="31" spans="1:10" x14ac:dyDescent="0.25">
      <c r="B31" s="1"/>
    </row>
    <row r="32" spans="1:10" x14ac:dyDescent="0.25">
      <c r="A32" s="54" t="s">
        <v>57</v>
      </c>
    </row>
    <row r="38" spans="1:5" x14ac:dyDescent="0.25">
      <c r="A38" s="55" t="s">
        <v>58</v>
      </c>
      <c r="B38" s="55"/>
      <c r="C38" s="55"/>
      <c r="D38" s="55"/>
      <c r="E38" s="55"/>
    </row>
  </sheetData>
  <mergeCells count="2">
    <mergeCell ref="A14:F14"/>
    <mergeCell ref="A38:E38"/>
  </mergeCells>
  <conditionalFormatting sqref="B27:F27">
    <cfRule type="colorScale" priority="4">
      <colorScale>
        <cfvo type="min"/>
        <cfvo type="max"/>
        <color rgb="FF63BE7B"/>
        <color rgb="FFFFEF9C"/>
      </colorScale>
    </cfRule>
  </conditionalFormatting>
  <conditionalFormatting sqref="B28:F28">
    <cfRule type="colorScale" priority="3">
      <colorScale>
        <cfvo type="min"/>
        <cfvo type="max"/>
        <color rgb="FF63BE7B"/>
        <color rgb="FFFFEF9C"/>
      </colorScale>
    </cfRule>
  </conditionalFormatting>
  <conditionalFormatting sqref="B29:F29">
    <cfRule type="colorScale" priority="2">
      <colorScale>
        <cfvo type="min"/>
        <cfvo type="max"/>
        <color rgb="FF63BE7B"/>
        <color rgb="FFFFEF9C"/>
      </colorScale>
    </cfRule>
  </conditionalFormatting>
  <conditionalFormatting sqref="B27:F29">
    <cfRule type="colorScale" priority="1">
      <colorScale>
        <cfvo type="min"/>
        <cfvo type="max"/>
        <color rgb="FF63BE7B"/>
        <color rgb="FFFFEF9C"/>
      </colorScale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How to Use This Spreadsheet</vt:lpstr>
      <vt:lpstr>ROI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Pinney</dc:creator>
  <cp:lastModifiedBy>Jenni Wiltz</cp:lastModifiedBy>
  <dcterms:created xsi:type="dcterms:W3CDTF">2017-06-02T22:37:11Z</dcterms:created>
  <dcterms:modified xsi:type="dcterms:W3CDTF">2017-06-05T19:09:51Z</dcterms:modified>
</cp:coreProperties>
</file>